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users$\Mark.Mckenna\Desktop\"/>
    </mc:Choice>
  </mc:AlternateContent>
  <xr:revisionPtr revIDLastSave="0" documentId="13_ncr:1_{7C7560F4-0FCF-453D-BAD3-D7C40B40E21C}" xr6:coauthVersionLast="45" xr6:coauthVersionMax="45" xr10:uidLastSave="{00000000-0000-0000-0000-000000000000}"/>
  <bookViews>
    <workbookView xWindow="-120" yWindow="-120" windowWidth="29040" windowHeight="15840" xr2:uid="{FCAEAFAC-7058-4858-974F-743E0E09672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3" i="1" l="1"/>
  <c r="C13" i="1" l="1"/>
  <c r="C15" i="1" s="1"/>
  <c r="C19" i="1" s="1"/>
  <c r="C26" i="1" s="1"/>
  <c r="D17" i="1"/>
  <c r="D30" i="1" s="1"/>
  <c r="D14" i="1"/>
  <c r="C36" i="1" s="1"/>
  <c r="D13" i="1"/>
  <c r="D15" i="1" l="1"/>
  <c r="D19" i="1" s="1"/>
  <c r="D22" i="1" s="1"/>
  <c r="C30" i="1"/>
  <c r="C27" i="1" l="1"/>
  <c r="C28" i="1"/>
  <c r="D26" i="1"/>
  <c r="E26" i="1" s="1"/>
  <c r="E30" i="1"/>
  <c r="C29" i="1" l="1"/>
  <c r="C31" i="1" s="1"/>
  <c r="D27" i="1"/>
  <c r="C37" i="1" s="1"/>
  <c r="D28" i="1"/>
  <c r="C38" i="1" s="1"/>
  <c r="C39" i="1" l="1"/>
  <c r="E28" i="1"/>
  <c r="D29" i="1"/>
  <c r="D31" i="1" s="1"/>
  <c r="E27" i="1"/>
  <c r="E29" i="1" l="1"/>
  <c r="E31" i="1" s="1"/>
  <c r="C40" i="1"/>
</calcChain>
</file>

<file path=xl/sharedStrings.xml><?xml version="1.0" encoding="utf-8"?>
<sst xmlns="http://schemas.openxmlformats.org/spreadsheetml/2006/main" count="41" uniqueCount="32">
  <si>
    <t>Employer Funded</t>
  </si>
  <si>
    <t>Government Funded</t>
  </si>
  <si>
    <t>% Worked</t>
  </si>
  <si>
    <t>£</t>
  </si>
  <si>
    <r>
      <t xml:space="preserve">Normal Contracted Pay </t>
    </r>
    <r>
      <rPr>
        <i/>
        <sz val="11"/>
        <color theme="1"/>
        <rFont val="Calibri"/>
        <family val="2"/>
        <scheme val="minor"/>
      </rPr>
      <t>(Monthy Equivalent)</t>
    </r>
  </si>
  <si>
    <r>
      <t>One-third share</t>
    </r>
    <r>
      <rPr>
        <i/>
        <sz val="11"/>
        <color theme="1"/>
        <rFont val="Calibri"/>
        <family val="2"/>
        <scheme val="minor"/>
      </rPr>
      <t xml:space="preserve"> (capped at £697.92pm)</t>
    </r>
  </si>
  <si>
    <t>Memo:</t>
  </si>
  <si>
    <t>Gross pay</t>
  </si>
  <si>
    <t>Employer NIC</t>
  </si>
  <si>
    <t>Gross cost</t>
  </si>
  <si>
    <t>Less: Government JSS funding</t>
  </si>
  <si>
    <t>Under JSS</t>
  </si>
  <si>
    <t>Employee:</t>
  </si>
  <si>
    <t>Full Pay</t>
  </si>
  <si>
    <t>Saving</t>
  </si>
  <si>
    <t>Employer pension</t>
  </si>
  <si>
    <t>Contribution to Hours Not Worked</t>
  </si>
  <si>
    <t>One-third contribution</t>
  </si>
  <si>
    <t>Savings to Employer</t>
  </si>
  <si>
    <t>Total</t>
  </si>
  <si>
    <t>Total contribution</t>
  </si>
  <si>
    <t>Employer NIC &amp; pension on HMRC element</t>
  </si>
  <si>
    <t xml:space="preserve">Hours not worked - One-third share </t>
  </si>
  <si>
    <t>Actual worked</t>
  </si>
  <si>
    <t>Total gross pay</t>
  </si>
  <si>
    <t>Unpaid element</t>
  </si>
  <si>
    <t>Employer Pension Contribution (%)</t>
  </si>
  <si>
    <t>© Coburn McKenna Ltd, 2020</t>
  </si>
  <si>
    <t>We work hard to ensure that our calculators are correct. However this document is intended for illustrative purposes only.</t>
  </si>
  <si>
    <t>Coburn McKenna Ltd provides no warranty or guarantee regarding this calculator. Professional advice should be sought</t>
  </si>
  <si>
    <t>in all circusmstances before any decisions are made.</t>
  </si>
  <si>
    <t xml:space="preserve"> Or call us directly on 0151 489 1010 to speak to a member of the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</si>
</sst>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&quot;£&quot;* #,##0_-;\-&quot;£&quot;* #,##0_-;_-&quot;£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9C6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0" borderId="0" xfId="0"/>
    <xf numFmtId="0" fontId="6" fillId="2" borderId="0" xfId="0" applyFont="1" applyFill="1" applyProtection="1"/>
    <xf numFmtId="0" fontId="0" fillId="2" borderId="0" xfId="0" applyFill="1" applyProtection="1"/>
    <xf numFmtId="164" fontId="0" fillId="2" borderId="0" xfId="3" applyNumberFormat="1" applyFont="1" applyFill="1" applyProtection="1"/>
    <xf numFmtId="165" fontId="0" fillId="2" borderId="0" xfId="1" applyNumberFormat="1" applyFont="1" applyFill="1" applyProtection="1"/>
    <xf numFmtId="0" fontId="2" fillId="2" borderId="0" xfId="0" applyFont="1" applyFill="1" applyProtection="1"/>
    <xf numFmtId="0" fontId="0" fillId="2" borderId="4" xfId="0" applyFill="1" applyBorder="1" applyProtection="1">
      <protection locked="0"/>
    </xf>
    <xf numFmtId="0" fontId="0" fillId="2" borderId="6" xfId="0" applyFill="1" applyBorder="1" applyProtection="1"/>
    <xf numFmtId="0" fontId="3" fillId="2" borderId="0" xfId="0" applyFont="1" applyFill="1" applyProtection="1"/>
    <xf numFmtId="9" fontId="0" fillId="2" borderId="0" xfId="0" applyNumberFormat="1" applyFill="1" applyProtection="1"/>
    <xf numFmtId="0" fontId="5" fillId="2" borderId="0" xfId="0" applyFont="1" applyFill="1" applyProtection="1"/>
    <xf numFmtId="0" fontId="4" fillId="2" borderId="0" xfId="0" applyFont="1" applyFill="1" applyProtection="1"/>
    <xf numFmtId="0" fontId="0" fillId="2" borderId="0" xfId="0" applyFont="1" applyFill="1" applyProtection="1"/>
    <xf numFmtId="164" fontId="0" fillId="2" borderId="7" xfId="3" applyNumberFormat="1" applyFont="1" applyFill="1" applyBorder="1" applyProtection="1"/>
    <xf numFmtId="43" fontId="2" fillId="2" borderId="0" xfId="1" applyFont="1" applyFill="1" applyAlignment="1" applyProtection="1">
      <alignment horizontal="right"/>
    </xf>
    <xf numFmtId="43" fontId="0" fillId="2" borderId="4" xfId="1" applyFont="1" applyFill="1" applyBorder="1" applyAlignment="1" applyProtection="1">
      <alignment horizontal="right"/>
    </xf>
    <xf numFmtId="165" fontId="0" fillId="2" borderId="2" xfId="1" applyNumberFormat="1" applyFont="1" applyFill="1" applyBorder="1" applyProtection="1"/>
    <xf numFmtId="165" fontId="0" fillId="2" borderId="1" xfId="1" applyNumberFormat="1" applyFont="1" applyFill="1" applyBorder="1" applyProtection="1"/>
    <xf numFmtId="165" fontId="5" fillId="2" borderId="0" xfId="1" applyNumberFormat="1" applyFont="1" applyFill="1" applyProtection="1"/>
    <xf numFmtId="165" fontId="5" fillId="2" borderId="3" xfId="1" applyNumberFormat="1" applyFont="1" applyFill="1" applyBorder="1" applyProtection="1"/>
    <xf numFmtId="165" fontId="2" fillId="2" borderId="0" xfId="1" applyNumberFormat="1" applyFont="1" applyFill="1" applyAlignment="1" applyProtection="1">
      <alignment horizontal="right"/>
    </xf>
    <xf numFmtId="165" fontId="2" fillId="2" borderId="4" xfId="1" applyNumberFormat="1" applyFont="1" applyFill="1" applyBorder="1" applyAlignment="1" applyProtection="1">
      <alignment horizontal="right"/>
    </xf>
    <xf numFmtId="43" fontId="2" fillId="2" borderId="4" xfId="1" applyFont="1" applyFill="1" applyBorder="1" applyAlignment="1" applyProtection="1">
      <alignment horizontal="right"/>
    </xf>
    <xf numFmtId="43" fontId="0" fillId="2" borderId="0" xfId="0" applyNumberFormat="1" applyFill="1" applyProtection="1"/>
    <xf numFmtId="165" fontId="7" fillId="2" borderId="0" xfId="1" applyNumberFormat="1" applyFont="1" applyFill="1" applyBorder="1" applyAlignment="1" applyProtection="1">
      <alignment horizontal="right"/>
    </xf>
    <xf numFmtId="165" fontId="7" fillId="2" borderId="4" xfId="1" applyNumberFormat="1" applyFont="1" applyFill="1" applyBorder="1" applyAlignment="1" applyProtection="1">
      <alignment horizontal="right"/>
    </xf>
    <xf numFmtId="165" fontId="7" fillId="2" borderId="0" xfId="1" applyNumberFormat="1" applyFont="1" applyFill="1" applyProtection="1"/>
    <xf numFmtId="165" fontId="7" fillId="2" borderId="2" xfId="1" applyNumberFormat="1" applyFont="1" applyFill="1" applyBorder="1" applyProtection="1"/>
    <xf numFmtId="165" fontId="7" fillId="2" borderId="1" xfId="1" applyNumberFormat="1" applyFont="1" applyFill="1" applyBorder="1" applyProtection="1"/>
    <xf numFmtId="165" fontId="0" fillId="2" borderId="0" xfId="0" applyNumberFormat="1" applyFill="1" applyProtection="1"/>
    <xf numFmtId="165" fontId="2" fillId="2" borderId="1" xfId="1" applyNumberFormat="1" applyFont="1" applyFill="1" applyBorder="1" applyProtection="1"/>
    <xf numFmtId="165" fontId="8" fillId="3" borderId="0" xfId="1" applyNumberFormat="1" applyFont="1" applyFill="1" applyBorder="1" applyProtection="1"/>
    <xf numFmtId="0" fontId="8" fillId="3" borderId="0" xfId="0" applyFont="1" applyFill="1" applyBorder="1" applyProtection="1"/>
    <xf numFmtId="0" fontId="10" fillId="3" borderId="0" xfId="4" applyFont="1" applyFill="1" applyBorder="1" applyAlignment="1" applyProtection="1">
      <alignment horizontal="left" indent="1"/>
    </xf>
    <xf numFmtId="0" fontId="12" fillId="2" borderId="0" xfId="0" applyFont="1" applyFill="1" applyProtection="1"/>
    <xf numFmtId="0" fontId="13" fillId="2" borderId="0" xfId="0" applyFont="1" applyFill="1" applyProtection="1"/>
    <xf numFmtId="165" fontId="13" fillId="2" borderId="0" xfId="1" applyNumberFormat="1" applyFont="1" applyFill="1" applyProtection="1"/>
    <xf numFmtId="166" fontId="0" fillId="3" borderId="5" xfId="2" applyNumberFormat="1" applyFont="1" applyFill="1" applyBorder="1" applyProtection="1">
      <protection locked="0"/>
    </xf>
    <xf numFmtId="9" fontId="0" fillId="3" borderId="5" xfId="3" applyFont="1" applyFill="1" applyBorder="1" applyProtection="1">
      <protection locked="0"/>
    </xf>
    <xf numFmtId="9" fontId="0" fillId="3" borderId="5" xfId="3" applyNumberFormat="1" applyFont="1" applyFill="1" applyBorder="1" applyProtection="1">
      <protection locked="0"/>
    </xf>
    <xf numFmtId="0" fontId="10" fillId="3" borderId="0" xfId="4" applyFont="1" applyFill="1" applyBorder="1" applyAlignment="1" applyProtection="1">
      <alignment horizontal="center"/>
    </xf>
    <xf numFmtId="0" fontId="0" fillId="0" borderId="0" xfId="0" applyProtection="1"/>
    <xf numFmtId="165" fontId="0" fillId="0" borderId="0" xfId="0" applyNumberFormat="1" applyProtection="1"/>
    <xf numFmtId="43" fontId="0" fillId="0" borderId="0" xfId="1" applyFont="1" applyProtection="1"/>
    <xf numFmtId="43" fontId="0" fillId="0" borderId="0" xfId="0" applyNumberFormat="1" applyProtection="1"/>
    <xf numFmtId="0" fontId="13" fillId="0" borderId="0" xfId="0" applyFont="1" applyProtection="1"/>
    <xf numFmtId="164" fontId="0" fillId="0" borderId="0" xfId="3" applyNumberFormat="1" applyFont="1" applyProtection="1"/>
    <xf numFmtId="165" fontId="0" fillId="0" borderId="0" xfId="1" applyNumberFormat="1" applyFont="1" applyProtection="1"/>
    <xf numFmtId="0" fontId="11" fillId="3" borderId="0" xfId="4" applyFont="1" applyFill="1" applyBorder="1" applyAlignment="1" applyProtection="1">
      <alignment horizontal="center"/>
      <protection locked="0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B9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ED527-AB1F-4581-AFB8-53555C32C6B3}">
  <dimension ref="A1:O52"/>
  <sheetViews>
    <sheetView tabSelected="1" view="pageLayout" zoomScale="85" zoomScaleNormal="100" zoomScalePageLayoutView="85" workbookViewId="0">
      <selection activeCell="B2" sqref="B2"/>
    </sheetView>
  </sheetViews>
  <sheetFormatPr defaultRowHeight="15" x14ac:dyDescent="0.25"/>
  <cols>
    <col min="1" max="1" width="9.85546875" style="41" customWidth="1"/>
    <col min="2" max="2" width="38.28515625" style="41" customWidth="1"/>
    <col min="3" max="3" width="10.140625" style="46" bestFit="1" customWidth="1"/>
    <col min="4" max="4" width="10.5703125" style="47" bestFit="1" customWidth="1"/>
    <col min="5" max="5" width="10.140625" style="41" customWidth="1"/>
    <col min="6" max="6" width="8.140625" style="41" customWidth="1"/>
    <col min="7" max="16384" width="9.140625" style="41"/>
  </cols>
  <sheetData>
    <row r="1" spans="1:15" ht="21" x14ac:dyDescent="0.35">
      <c r="A1" s="1"/>
      <c r="B1" s="2"/>
      <c r="C1" s="3"/>
      <c r="D1" s="4"/>
      <c r="E1" s="2"/>
      <c r="F1" s="2"/>
    </row>
    <row r="2" spans="1:15" x14ac:dyDescent="0.25">
      <c r="A2" s="5" t="s">
        <v>12</v>
      </c>
      <c r="B2" s="6"/>
      <c r="C2" s="3"/>
      <c r="D2" s="4"/>
      <c r="E2" s="2"/>
      <c r="F2" s="2"/>
    </row>
    <row r="3" spans="1:15" x14ac:dyDescent="0.25">
      <c r="A3" s="2"/>
      <c r="B3" s="2"/>
      <c r="C3" s="3"/>
      <c r="D3" s="4"/>
      <c r="E3" s="2"/>
      <c r="F3" s="2"/>
    </row>
    <row r="4" spans="1:15" x14ac:dyDescent="0.25">
      <c r="A4" s="2"/>
      <c r="B4" s="2"/>
      <c r="C4" s="3"/>
      <c r="D4" s="4"/>
      <c r="E4" s="2"/>
      <c r="F4" s="2"/>
    </row>
    <row r="5" spans="1:15" x14ac:dyDescent="0.25">
      <c r="A5" s="2"/>
      <c r="B5" s="7" t="s">
        <v>4</v>
      </c>
      <c r="C5" s="13"/>
      <c r="D5" s="37"/>
      <c r="E5" s="2"/>
      <c r="F5" s="2"/>
    </row>
    <row r="6" spans="1:15" x14ac:dyDescent="0.25">
      <c r="A6" s="2"/>
      <c r="B6" s="7" t="s">
        <v>26</v>
      </c>
      <c r="C6" s="13"/>
      <c r="D6" s="38"/>
      <c r="E6" s="2"/>
      <c r="F6" s="2"/>
    </row>
    <row r="7" spans="1:15" x14ac:dyDescent="0.25">
      <c r="A7" s="2"/>
      <c r="B7" s="7" t="s">
        <v>2</v>
      </c>
      <c r="C7" s="13"/>
      <c r="D7" s="39"/>
      <c r="E7" s="2"/>
      <c r="F7" s="2"/>
      <c r="O7" s="42"/>
    </row>
    <row r="8" spans="1:15" x14ac:dyDescent="0.25">
      <c r="A8" s="2"/>
      <c r="B8" s="2"/>
      <c r="C8" s="2"/>
      <c r="D8" s="2"/>
      <c r="E8" s="2"/>
      <c r="F8" s="2"/>
      <c r="O8" s="42"/>
    </row>
    <row r="9" spans="1:15" x14ac:dyDescent="0.25">
      <c r="A9" s="2"/>
      <c r="B9" s="8"/>
      <c r="C9" s="3"/>
      <c r="D9" s="4"/>
      <c r="E9" s="2"/>
      <c r="F9" s="2"/>
    </row>
    <row r="10" spans="1:15" x14ac:dyDescent="0.25">
      <c r="A10" s="2"/>
      <c r="B10" s="8"/>
      <c r="C10" s="14" t="s">
        <v>13</v>
      </c>
      <c r="D10" s="14" t="s">
        <v>11</v>
      </c>
      <c r="E10" s="2"/>
      <c r="F10" s="2"/>
    </row>
    <row r="11" spans="1:15" x14ac:dyDescent="0.25">
      <c r="A11" s="2"/>
      <c r="B11" s="8"/>
      <c r="C11" s="15" t="s">
        <v>3</v>
      </c>
      <c r="D11" s="22" t="s">
        <v>3</v>
      </c>
      <c r="E11" s="2"/>
      <c r="F11" s="2"/>
      <c r="O11" s="43"/>
    </row>
    <row r="12" spans="1:15" x14ac:dyDescent="0.25">
      <c r="A12" s="2"/>
      <c r="B12" s="8" t="s">
        <v>0</v>
      </c>
      <c r="C12" s="3"/>
      <c r="D12" s="4"/>
      <c r="E12" s="2"/>
      <c r="F12" s="2"/>
      <c r="O12" s="43"/>
    </row>
    <row r="13" spans="1:15" x14ac:dyDescent="0.25">
      <c r="A13" s="2"/>
      <c r="B13" s="2" t="s">
        <v>23</v>
      </c>
      <c r="C13" s="4">
        <f>D5</f>
        <v>0</v>
      </c>
      <c r="D13" s="4">
        <f>+$D$5*$D$7</f>
        <v>0</v>
      </c>
      <c r="E13" s="2"/>
      <c r="F13" s="2"/>
      <c r="O13" s="43"/>
    </row>
    <row r="14" spans="1:15" x14ac:dyDescent="0.25">
      <c r="A14" s="2"/>
      <c r="B14" s="2" t="s">
        <v>22</v>
      </c>
      <c r="C14" s="4">
        <v>0</v>
      </c>
      <c r="D14" s="4">
        <f>((1-$D$7)*1/3)*$D$5</f>
        <v>0</v>
      </c>
      <c r="E14" s="2"/>
      <c r="F14" s="2"/>
      <c r="K14" s="42"/>
      <c r="O14" s="44"/>
    </row>
    <row r="15" spans="1:15" x14ac:dyDescent="0.25">
      <c r="A15" s="2"/>
      <c r="B15" s="2"/>
      <c r="C15" s="16">
        <f>SUM(C13:C14)</f>
        <v>0</v>
      </c>
      <c r="D15" s="16">
        <f>SUM(D13:D14)</f>
        <v>0</v>
      </c>
      <c r="E15" s="2"/>
      <c r="F15" s="2"/>
      <c r="K15" s="42"/>
    </row>
    <row r="16" spans="1:15" x14ac:dyDescent="0.25">
      <c r="A16" s="2"/>
      <c r="B16" s="8" t="s">
        <v>1</v>
      </c>
      <c r="C16" s="4"/>
      <c r="D16" s="4"/>
      <c r="E16" s="2"/>
      <c r="F16" s="2"/>
      <c r="H16" s="42"/>
      <c r="K16" s="42"/>
    </row>
    <row r="17" spans="1:15" x14ac:dyDescent="0.25">
      <c r="A17" s="9"/>
      <c r="B17" s="2" t="s">
        <v>5</v>
      </c>
      <c r="C17" s="4">
        <v>0</v>
      </c>
      <c r="D17" s="4">
        <f>IF(((1-$D$7)*1/3)*$D$5&gt;697.92,697.92,((1-$D$7)*1/3)*$D$5)</f>
        <v>0</v>
      </c>
      <c r="E17" s="2"/>
      <c r="F17" s="23"/>
      <c r="H17" s="42"/>
      <c r="K17" s="42"/>
    </row>
    <row r="18" spans="1:15" x14ac:dyDescent="0.25">
      <c r="A18" s="9"/>
      <c r="B18" s="2"/>
      <c r="C18" s="4"/>
      <c r="D18" s="4"/>
      <c r="E18" s="2"/>
      <c r="F18" s="2"/>
      <c r="H18" s="42"/>
      <c r="K18" s="42"/>
    </row>
    <row r="19" spans="1:15" ht="15.75" thickBot="1" x14ac:dyDescent="0.3">
      <c r="A19" s="9"/>
      <c r="B19" s="2" t="s">
        <v>24</v>
      </c>
      <c r="C19" s="17">
        <f>C15+C17</f>
        <v>0</v>
      </c>
      <c r="D19" s="17">
        <f>D15+D17</f>
        <v>0</v>
      </c>
      <c r="E19" s="2"/>
      <c r="F19" s="23"/>
      <c r="H19" s="42"/>
      <c r="K19" s="42"/>
      <c r="O19" s="42"/>
    </row>
    <row r="20" spans="1:15" ht="15.75" thickTop="1" x14ac:dyDescent="0.25">
      <c r="A20" s="9"/>
      <c r="B20" s="2"/>
      <c r="C20" s="4"/>
      <c r="D20" s="4"/>
      <c r="E20" s="2"/>
      <c r="F20" s="2"/>
    </row>
    <row r="21" spans="1:15" x14ac:dyDescent="0.25">
      <c r="A21" s="9"/>
      <c r="B21" s="8" t="s">
        <v>6</v>
      </c>
      <c r="C21" s="18"/>
      <c r="D21" s="18"/>
      <c r="E21" s="2"/>
      <c r="F21" s="2"/>
    </row>
    <row r="22" spans="1:15" ht="15.75" thickBot="1" x14ac:dyDescent="0.3">
      <c r="A22" s="2"/>
      <c r="B22" s="10" t="s">
        <v>25</v>
      </c>
      <c r="C22" s="19">
        <v>0</v>
      </c>
      <c r="D22" s="19">
        <f>D5-D19</f>
        <v>0</v>
      </c>
      <c r="E22" s="2"/>
      <c r="F22" s="2"/>
      <c r="H22" s="42"/>
      <c r="K22" s="42"/>
    </row>
    <row r="23" spans="1:15" ht="15.75" thickTop="1" x14ac:dyDescent="0.25">
      <c r="A23" s="2"/>
      <c r="B23" s="2"/>
      <c r="C23" s="4"/>
      <c r="D23" s="4"/>
      <c r="E23" s="2"/>
      <c r="F23" s="2"/>
    </row>
    <row r="24" spans="1:15" x14ac:dyDescent="0.25">
      <c r="A24" s="2"/>
      <c r="B24" s="11" t="s">
        <v>18</v>
      </c>
      <c r="C24" s="20" t="s">
        <v>13</v>
      </c>
      <c r="D24" s="20" t="s">
        <v>11</v>
      </c>
      <c r="E24" s="24" t="s">
        <v>14</v>
      </c>
      <c r="F24" s="2"/>
    </row>
    <row r="25" spans="1:15" x14ac:dyDescent="0.25">
      <c r="A25" s="2"/>
      <c r="B25" s="11"/>
      <c r="C25" s="21" t="s">
        <v>3</v>
      </c>
      <c r="D25" s="21" t="s">
        <v>3</v>
      </c>
      <c r="E25" s="25" t="s">
        <v>3</v>
      </c>
      <c r="F25" s="2"/>
    </row>
    <row r="26" spans="1:15" x14ac:dyDescent="0.25">
      <c r="A26" s="2"/>
      <c r="B26" s="12" t="s">
        <v>7</v>
      </c>
      <c r="C26" s="4">
        <f>C19</f>
        <v>0</v>
      </c>
      <c r="D26" s="4">
        <f>D19</f>
        <v>0</v>
      </c>
      <c r="E26" s="26">
        <f>C26-D26</f>
        <v>0</v>
      </c>
      <c r="F26" s="2"/>
    </row>
    <row r="27" spans="1:15" x14ac:dyDescent="0.25">
      <c r="A27" s="2"/>
      <c r="B27" s="12" t="s">
        <v>8</v>
      </c>
      <c r="C27" s="4">
        <f>IF(C26&gt;732,((C26-732)*0.138),0)</f>
        <v>0</v>
      </c>
      <c r="D27" s="4">
        <f>IF(D26&gt;732,((D26-732)*0.138),0)</f>
        <v>0</v>
      </c>
      <c r="E27" s="26">
        <f>C27-D27</f>
        <v>0</v>
      </c>
      <c r="F27" s="2"/>
    </row>
    <row r="28" spans="1:15" x14ac:dyDescent="0.25">
      <c r="A28" s="2"/>
      <c r="B28" s="12" t="s">
        <v>15</v>
      </c>
      <c r="C28" s="4">
        <f>IF(C26&gt;4167,((4167-520)*$D$6),IF(C26&gt;520,((C26-520)*$D$6),0))</f>
        <v>0</v>
      </c>
      <c r="D28" s="4">
        <f>IF(D26&gt;4167,((4167-520)*$D$6),IF(D26&gt;520,((D26-520)*$D$6),0))</f>
        <v>0</v>
      </c>
      <c r="E28" s="26">
        <f>C28-D28</f>
        <v>0</v>
      </c>
      <c r="F28" s="2"/>
    </row>
    <row r="29" spans="1:15" x14ac:dyDescent="0.25">
      <c r="A29" s="2"/>
      <c r="B29" s="12" t="s">
        <v>9</v>
      </c>
      <c r="C29" s="16">
        <f>SUM(C26:C28)</f>
        <v>0</v>
      </c>
      <c r="D29" s="16">
        <f>SUM(D26:D28)</f>
        <v>0</v>
      </c>
      <c r="E29" s="27">
        <f>SUM(E26:E28)</f>
        <v>0</v>
      </c>
      <c r="F29" s="2"/>
    </row>
    <row r="30" spans="1:15" x14ac:dyDescent="0.25">
      <c r="A30" s="2"/>
      <c r="B30" s="12" t="s">
        <v>10</v>
      </c>
      <c r="C30" s="4">
        <f>-C22</f>
        <v>0</v>
      </c>
      <c r="D30" s="4">
        <f>-D17</f>
        <v>0</v>
      </c>
      <c r="E30" s="26">
        <f>-D30</f>
        <v>0</v>
      </c>
      <c r="F30" s="2"/>
      <c r="H30" s="42"/>
    </row>
    <row r="31" spans="1:15" ht="15.75" thickBot="1" x14ac:dyDescent="0.3">
      <c r="A31" s="2"/>
      <c r="B31" s="12" t="s">
        <v>19</v>
      </c>
      <c r="C31" s="17">
        <f>C29+C30</f>
        <v>0</v>
      </c>
      <c r="D31" s="17">
        <f>D29+D30</f>
        <v>0</v>
      </c>
      <c r="E31" s="28">
        <f>E29+E30</f>
        <v>0</v>
      </c>
      <c r="F31" s="23"/>
    </row>
    <row r="32" spans="1:15" ht="15.75" thickTop="1" x14ac:dyDescent="0.25">
      <c r="A32" s="2"/>
      <c r="B32" s="2"/>
      <c r="C32" s="3"/>
      <c r="D32" s="4"/>
      <c r="E32" s="10"/>
      <c r="F32" s="2"/>
    </row>
    <row r="33" spans="1:9" x14ac:dyDescent="0.25">
      <c r="A33" s="2"/>
      <c r="B33" s="2"/>
      <c r="C33" s="3"/>
      <c r="D33" s="4"/>
      <c r="E33" s="29"/>
      <c r="F33" s="2"/>
    </row>
    <row r="34" spans="1:9" x14ac:dyDescent="0.25">
      <c r="A34" s="2"/>
      <c r="B34" s="11" t="s">
        <v>16</v>
      </c>
      <c r="C34" s="4"/>
      <c r="D34" s="4"/>
      <c r="E34" s="2"/>
      <c r="F34" s="2"/>
    </row>
    <row r="35" spans="1:9" x14ac:dyDescent="0.25">
      <c r="A35" s="2"/>
      <c r="B35" s="12"/>
      <c r="C35" s="20" t="s">
        <v>3</v>
      </c>
      <c r="D35" s="4"/>
      <c r="E35" s="2"/>
      <c r="F35" s="2"/>
      <c r="I35" s="42"/>
    </row>
    <row r="36" spans="1:9" x14ac:dyDescent="0.25">
      <c r="A36" s="2"/>
      <c r="B36" s="12" t="s">
        <v>17</v>
      </c>
      <c r="C36" s="4">
        <f>D14</f>
        <v>0</v>
      </c>
      <c r="D36" s="4"/>
      <c r="E36" s="2"/>
      <c r="F36" s="2"/>
    </row>
    <row r="37" spans="1:9" x14ac:dyDescent="0.25">
      <c r="A37" s="2"/>
      <c r="B37" s="12" t="s">
        <v>8</v>
      </c>
      <c r="C37" s="4">
        <f>IF(D27&lt;&gt;0,(D27*(C36/D26)),0)</f>
        <v>0</v>
      </c>
      <c r="D37" s="4"/>
      <c r="E37" s="2"/>
      <c r="F37" s="2"/>
    </row>
    <row r="38" spans="1:9" x14ac:dyDescent="0.25">
      <c r="A38" s="2"/>
      <c r="B38" s="12" t="s">
        <v>15</v>
      </c>
      <c r="C38" s="4">
        <f>IF(D28&lt;&gt;0,(D28*C36/D26),0)</f>
        <v>0</v>
      </c>
      <c r="D38" s="4"/>
      <c r="E38" s="2"/>
      <c r="F38" s="2"/>
    </row>
    <row r="39" spans="1:9" x14ac:dyDescent="0.25">
      <c r="A39" s="2"/>
      <c r="B39" s="12" t="s">
        <v>21</v>
      </c>
      <c r="C39" s="4">
        <f>(D27*D17/(D26-732))+(D28*D17/(D26-520))</f>
        <v>0</v>
      </c>
      <c r="D39" s="4"/>
      <c r="E39" s="2"/>
      <c r="F39" s="2"/>
    </row>
    <row r="40" spans="1:9" ht="15.75" thickBot="1" x14ac:dyDescent="0.3">
      <c r="A40" s="2"/>
      <c r="B40" s="5" t="s">
        <v>20</v>
      </c>
      <c r="C40" s="30">
        <f>SUM(C36:C39)</f>
        <v>0</v>
      </c>
      <c r="D40" s="4"/>
      <c r="E40" s="2"/>
      <c r="F40" s="2"/>
    </row>
    <row r="41" spans="1:9" ht="15.75" thickTop="1" x14ac:dyDescent="0.25">
      <c r="A41" s="2"/>
      <c r="B41" s="12"/>
      <c r="C41" s="4"/>
      <c r="D41" s="4"/>
      <c r="E41" s="2"/>
      <c r="F41" s="2"/>
    </row>
    <row r="42" spans="1:9" x14ac:dyDescent="0.25">
      <c r="A42" s="2"/>
      <c r="B42" s="12"/>
      <c r="C42" s="4"/>
      <c r="D42" s="4"/>
      <c r="E42" s="2"/>
      <c r="F42" s="2"/>
    </row>
    <row r="43" spans="1:9" ht="24.75" customHeight="1" x14ac:dyDescent="0.35">
      <c r="A43" s="48" t="str">
        <f>HYPERLINK("mailto:clair@coburnmckenna.co.uk"&amp;"?Subject=Job Support Scheme","Email Clair Coburn today to see how we can help")</f>
        <v>Email Clair Coburn today to see how we can help</v>
      </c>
      <c r="B43" s="48"/>
      <c r="C43" s="48"/>
      <c r="D43" s="48"/>
      <c r="E43" s="48"/>
      <c r="F43" s="48"/>
    </row>
    <row r="44" spans="1:9" ht="5.25" customHeight="1" x14ac:dyDescent="0.25">
      <c r="A44" s="33"/>
      <c r="B44" s="31"/>
      <c r="C44" s="31"/>
      <c r="D44" s="32"/>
      <c r="E44" s="32"/>
      <c r="F44" s="32"/>
    </row>
    <row r="45" spans="1:9" ht="15.75" x14ac:dyDescent="0.25">
      <c r="A45" s="40" t="s">
        <v>31</v>
      </c>
      <c r="B45" s="40"/>
      <c r="C45" s="40"/>
      <c r="D45" s="40"/>
      <c r="E45" s="40"/>
      <c r="F45" s="40"/>
    </row>
    <row r="46" spans="1:9" ht="15.75" x14ac:dyDescent="0.25">
      <c r="A46" s="33"/>
      <c r="B46" s="31"/>
      <c r="C46" s="31"/>
      <c r="D46" s="32"/>
      <c r="E46" s="33"/>
      <c r="F46" s="33"/>
    </row>
    <row r="47" spans="1:9" x14ac:dyDescent="0.25">
      <c r="A47" s="2"/>
      <c r="B47" s="2"/>
      <c r="C47" s="4"/>
      <c r="D47" s="4"/>
      <c r="E47" s="2"/>
      <c r="F47" s="2"/>
    </row>
    <row r="48" spans="1:9" x14ac:dyDescent="0.25">
      <c r="A48" s="2"/>
      <c r="B48" s="2"/>
      <c r="C48" s="4"/>
      <c r="D48" s="4"/>
      <c r="E48" s="2"/>
      <c r="F48" s="2"/>
    </row>
    <row r="49" spans="1:6" s="45" customFormat="1" ht="11.25" x14ac:dyDescent="0.2">
      <c r="A49" s="34" t="s">
        <v>27</v>
      </c>
      <c r="B49" s="35"/>
      <c r="C49" s="36"/>
      <c r="D49" s="36"/>
      <c r="E49" s="35"/>
      <c r="F49" s="35"/>
    </row>
    <row r="50" spans="1:6" s="45" customFormat="1" ht="11.25" x14ac:dyDescent="0.2">
      <c r="A50" s="34" t="s">
        <v>28</v>
      </c>
      <c r="B50" s="35"/>
      <c r="C50" s="36"/>
      <c r="D50" s="36"/>
      <c r="E50" s="35"/>
      <c r="F50" s="35"/>
    </row>
    <row r="51" spans="1:6" s="45" customFormat="1" ht="11.25" x14ac:dyDescent="0.2">
      <c r="A51" s="34" t="s">
        <v>29</v>
      </c>
      <c r="B51" s="35"/>
      <c r="C51" s="36"/>
      <c r="D51" s="36"/>
      <c r="E51" s="35"/>
      <c r="F51" s="35"/>
    </row>
    <row r="52" spans="1:6" s="45" customFormat="1" ht="11.25" x14ac:dyDescent="0.2">
      <c r="A52" s="34" t="s">
        <v>30</v>
      </c>
      <c r="B52" s="35"/>
      <c r="C52" s="36"/>
      <c r="D52" s="36"/>
      <c r="E52" s="35"/>
      <c r="F52" s="35"/>
    </row>
  </sheetData>
  <sheetProtection algorithmName="SHA-512" hashValue="ltdwDGf5BAI37izxriHIEB1fk+wIEhJ8Jn0JJKU7Y36Ey0JYTtTlE/KRl0B3XR6rGbEWJFMiYuN4IyW7nYqlsg==" saltValue="g5cr57BXxRpxbN4don/JjA==" spinCount="100000" sheet="1" selectLockedCells="1"/>
  <mergeCells count="2">
    <mergeCell ref="A43:F43"/>
    <mergeCell ref="A45:F45"/>
  </mergeCells>
  <dataValidations count="1">
    <dataValidation type="decimal" operator="greaterThan" allowBlank="1" showInputMessage="1" showErrorMessage="1" errorTitle="Minimum Requirement" error="In order to access the Job Support Scheme, the employee must work at least one-third of their normal contracted hours." sqref="D7" xr:uid="{4A409A1C-F51F-4BD7-9E85-4175FAF57C69}">
      <formula1>0.33</formula1>
    </dataValidation>
  </dataValidations>
  <pageMargins left="0.7" right="0.7" top="0.91911764705882348" bottom="0.28186274509803921" header="0.3" footer="0.3"/>
  <pageSetup paperSize="9" orientation="portrait" r:id="rId1"/>
  <headerFooter>
    <oddHeader>&amp;L&amp;14
&amp;"-,Bold"Job Support Scheme Calculator&amp;R&amp;G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McKenna</dc:creator>
  <cp:lastModifiedBy>Mark McKenna</cp:lastModifiedBy>
  <cp:lastPrinted>2020-09-25T10:30:05Z</cp:lastPrinted>
  <dcterms:created xsi:type="dcterms:W3CDTF">2020-09-24T11:11:00Z</dcterms:created>
  <dcterms:modified xsi:type="dcterms:W3CDTF">2020-10-07T12:26:18Z</dcterms:modified>
</cp:coreProperties>
</file>